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<sst xmlns="http://schemas.openxmlformats.org/spreadsheetml/2006/main" count="78" uniqueCount="68">
  <si>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</si>
  <si>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</si>
  <si>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</si>
  <si>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</si>
  <si>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</si>
  <si>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</si>
  <si>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</si>
  <si>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</si>
  <si>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</si>
  <si>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</si>
  <si>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</si>
  <si>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</si>
  <si>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</si>
  <si>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</si>
  <si>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</si>
  <si>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</si>
  <si>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</si>
  <si>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</si>
  <si>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</si>
  <si>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</si>
  <si>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</si>
  <si>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</si>
  <si>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</si>
  <si>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</si>
  <si>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</si>
  <si>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</si>
  <si>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</si>
  <si>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</si>
  <si>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część nr 1</t>
  </si>
  <si>
    <t>WZÓR FORMULARZA CENOWEGO - DZPZ/ 333/ 1UEPN / 2022</t>
  </si>
  <si>
    <t>Załącznik nr 2 do SWZ</t>
  </si>
  <si>
    <t xml:space="preserve"> Klasa medyczna produktu - jeżeli dotyczy, nr katalogowy lub kod EAN producent,  nazwa handlowa (tożsama z nazwą, która będzie widniała na fakturze) 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</si>
  <si>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</si>
  <si>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</si>
  <si>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</si>
  <si>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</si>
  <si>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</si>
  <si>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</si>
  <si>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</si>
  <si>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</si>
  <si>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</si>
  <si>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Zestaw do zabiegów ciągłych nerkozastępczych z antyoagulacją heparynową zawierający hemofiltr o powierzchni 1,5 - 1,8 m2 z błoną polisulfonową albo poliakrylonitrylową z biokompatybilną powłoką ( np. PEI )</t>
  </si>
  <si>
    <t>sztuka</t>
  </si>
  <si>
    <t>Zestaw do zabiegów ciągłych nerkozastępczych z regionalną antykoagulacją cytrynianową zawierający hemofiltr o powierzchni 1,5-1,8m2 z błoną polisulfonową albo poliakrylonitrylową z biokompatybilną powłoką</t>
  </si>
  <si>
    <r>
      <t>Zestaw do plazmaferezy dla dorosłych z filtrem o powierzchni 0,35-0,7m</t>
    </r>
    <r>
      <rPr>
        <sz val="9"/>
        <rFont val="Arial"/>
        <family val="2"/>
      </rPr>
      <t>2</t>
    </r>
  </si>
  <si>
    <t>Płyn antykoagulacyjny z cytrynianem sodu o łącznej jego zawartości 2 040 000 mmol. Do wyboru dwie opcje A lub B</t>
  </si>
  <si>
    <t>4.A</t>
  </si>
  <si>
    <t>4.B</t>
  </si>
  <si>
    <t>Płyn o stężeniu cytrynianu sodu 18mmol/l w workach po 5000 ml</t>
  </si>
  <si>
    <t>Płyn o stężeniu cytrynianu sodu 136mmol/l w workach po 1500 ml</t>
  </si>
  <si>
    <t>Płyn substytucyjny lub dializacyjny do terapii nerkozastępczej z antykoagulacją cytrynianową w dwukomorowych workach o pojemności 5000 ml o składzie : - potas 0 lub  2mmol/l oraz 4mmol/l ( do wyboru przez zamawiajacego ) , - sód 133-140 mmol , - wapń 0mmol/l, - wodorowęglan 20-32mmol/l ,fosforany 1 -1,25 mmol/l. Zamawiajacy wymaga płynów dializacyjnych zawierających fosforany.</t>
  </si>
  <si>
    <t>5.</t>
  </si>
  <si>
    <t>6.</t>
  </si>
  <si>
    <t xml:space="preserve">Worki z zaworem spustowym na filtrat o pojemności 7-10 l </t>
  </si>
  <si>
    <t>Łącznik umożliwiający jednoczesne podłączenie większej ilości worków : 2 lub 4 worków, jeśli nie stanowi integralnej części zestawu.</t>
  </si>
  <si>
    <t>Linia do podaży wapnia , jeśli nie stanowi integralnej części zestawu z antykoagulacją cytrynianową</t>
  </si>
  <si>
    <t>Strzykawka do podaży wapnia, jeśli jest wymagana do zabiegu z antykoagulacją cytrynianową</t>
  </si>
  <si>
    <t xml:space="preserve">sztuka </t>
  </si>
  <si>
    <t xml:space="preserve">Roztwór chlorku wapnia w ilości zapewniającej wykonanie 1250 zabiegów 72 godzinnych , co stanowi  412 500 mmol chlorku wapnia. Do wyboru A lub B ( forma i postać zależna od możliwości Wykonawcy ) </t>
  </si>
  <si>
    <t>10.A</t>
  </si>
  <si>
    <t>10.B</t>
  </si>
  <si>
    <t>Worki o objętości 1500 ml zawierające Ca ++ w stężeniu 100 mmol / l</t>
  </si>
  <si>
    <t>Ampułki</t>
  </si>
  <si>
    <r>
      <t xml:space="preserve">sztuka </t>
    </r>
    <r>
      <rPr>
        <sz val="10"/>
        <color indexed="10"/>
        <rFont val="Arial"/>
        <family val="2"/>
      </rPr>
      <t>lub opakowanie</t>
    </r>
  </si>
  <si>
    <t>ilość wpisuje wykonawca</t>
  </si>
  <si>
    <t>Płyn do hemofiltracji w workach dwukomorowych 5l z potasem : - 0mmol/l, - 2mmol/l, - 4mmol/l ( do wyboru przez zamawiajacego )</t>
  </si>
  <si>
    <t>Dzierżawa 10 sztuk aparatów do CRRT i TPE do wykonania powyższych zabiegów, rok produkcji nie starszy niż 2020.</t>
  </si>
  <si>
    <t>miesiąc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</si>
</sst>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#,##0.00\ [$zł-415];[Red]\-#,##0.00\ [$zł-415]"/>
  </numFmts>
  <fonts count="48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9" fillId="3" borderId="0" applyNumberFormat="0" applyBorder="0" applyAlignment="0" applyProtection="0"/>
    <xf numFmtId="0" fontId="31" fillId="4" borderId="0" applyNumberFormat="0" applyBorder="0" applyAlignment="0" applyProtection="0"/>
    <xf numFmtId="0" fontId="19" fillId="5" borderId="0" applyNumberFormat="0" applyBorder="0" applyAlignment="0" applyProtection="0"/>
    <xf numFmtId="0" fontId="31" fillId="6" borderId="0" applyNumberFormat="0" applyBorder="0" applyAlignment="0" applyProtection="0"/>
    <xf numFmtId="0" fontId="19" fillId="7" borderId="0" applyNumberFormat="0" applyBorder="0" applyAlignment="0" applyProtection="0"/>
    <xf numFmtId="0" fontId="31" fillId="8" borderId="0" applyNumberFormat="0" applyBorder="0" applyAlignment="0" applyProtection="0"/>
    <xf numFmtId="0" fontId="19" fillId="9" borderId="0" applyNumberFormat="0" applyBorder="0" applyAlignment="0" applyProtection="0"/>
    <xf numFmtId="0" fontId="31" fillId="10" borderId="0" applyNumberFormat="0" applyBorder="0" applyAlignment="0" applyProtection="0"/>
    <xf numFmtId="0" fontId="19" fillId="11" borderId="0" applyNumberFormat="0" applyBorder="0" applyAlignment="0" applyProtection="0"/>
    <xf numFmtId="0" fontId="31" fillId="12" borderId="0" applyNumberFormat="0" applyBorder="0" applyAlignment="0" applyProtection="0"/>
    <xf numFmtId="0" fontId="19" fillId="13" borderId="0" applyNumberFormat="0" applyBorder="0" applyAlignment="0" applyProtection="0"/>
    <xf numFmtId="0" fontId="31" fillId="14" borderId="0" applyNumberFormat="0" applyBorder="0" applyAlignment="0" applyProtection="0"/>
    <xf numFmtId="0" fontId="19" fillId="15" borderId="0" applyNumberFormat="0" applyBorder="0" applyAlignment="0" applyProtection="0"/>
    <xf numFmtId="0" fontId="31" fillId="16" borderId="0" applyNumberFormat="0" applyBorder="0" applyAlignment="0" applyProtection="0"/>
    <xf numFmtId="0" fontId="19" fillId="17" borderId="0" applyNumberFormat="0" applyBorder="0" applyAlignment="0" applyProtection="0"/>
    <xf numFmtId="0" fontId="31" fillId="18" borderId="0" applyNumberFormat="0" applyBorder="0" applyAlignment="0" applyProtection="0"/>
    <xf numFmtId="0" fontId="19" fillId="19" borderId="0" applyNumberFormat="0" applyBorder="0" applyAlignment="0" applyProtection="0"/>
    <xf numFmtId="0" fontId="31" fillId="20" borderId="0" applyNumberFormat="0" applyBorder="0" applyAlignment="0" applyProtection="0"/>
    <xf numFmtId="0" fontId="19" fillId="9" borderId="0" applyNumberFormat="0" applyBorder="0" applyAlignment="0" applyProtection="0"/>
    <xf numFmtId="0" fontId="31" fillId="21" borderId="0" applyNumberFormat="0" applyBorder="0" applyAlignment="0" applyProtection="0"/>
    <xf numFmtId="0" fontId="19" fillId="15" borderId="0" applyNumberFormat="0" applyBorder="0" applyAlignment="0" applyProtection="0"/>
    <xf numFmtId="0" fontId="31" fillId="22" borderId="0" applyNumberFormat="0" applyBorder="0" applyAlignment="0" applyProtection="0"/>
    <xf numFmtId="0" fontId="19" fillId="23" borderId="0" applyNumberFormat="0" applyBorder="0" applyAlignment="0" applyProtection="0"/>
    <xf numFmtId="0" fontId="31" fillId="24" borderId="0" applyNumberFormat="0" applyBorder="0" applyAlignment="0" applyProtection="0"/>
    <xf numFmtId="0" fontId="18" fillId="25" borderId="0" applyNumberFormat="0" applyBorder="0" applyAlignment="0" applyProtection="0"/>
    <xf numFmtId="0" fontId="31" fillId="26" borderId="0" applyNumberFormat="0" applyBorder="0" applyAlignment="0" applyProtection="0"/>
    <xf numFmtId="0" fontId="18" fillId="17" borderId="0" applyNumberFormat="0" applyBorder="0" applyAlignment="0" applyProtection="0"/>
    <xf numFmtId="0" fontId="31" fillId="27" borderId="0" applyNumberFormat="0" applyBorder="0" applyAlignment="0" applyProtection="0"/>
    <xf numFmtId="0" fontId="18" fillId="19" borderId="0" applyNumberFormat="0" applyBorder="0" applyAlignment="0" applyProtection="0"/>
    <xf numFmtId="0" fontId="31" fillId="28" borderId="0" applyNumberFormat="0" applyBorder="0" applyAlignment="0" applyProtection="0"/>
    <xf numFmtId="0" fontId="18" fillId="29" borderId="0" applyNumberFormat="0" applyBorder="0" applyAlignment="0" applyProtection="0"/>
    <xf numFmtId="0" fontId="31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33" borderId="0" applyNumberFormat="0" applyBorder="0" applyAlignment="0" applyProtection="0"/>
    <xf numFmtId="0" fontId="32" fillId="34" borderId="0" applyNumberFormat="0" applyBorder="0" applyAlignment="0" applyProtection="0"/>
    <xf numFmtId="0" fontId="18" fillId="35" borderId="0" applyNumberFormat="0" applyBorder="0" applyAlignment="0" applyProtection="0"/>
    <xf numFmtId="0" fontId="32" fillId="36" borderId="0" applyNumberFormat="0" applyBorder="0" applyAlignment="0" applyProtection="0"/>
    <xf numFmtId="0" fontId="18" fillId="37" borderId="0" applyNumberFormat="0" applyBorder="0" applyAlignment="0" applyProtection="0"/>
    <xf numFmtId="0" fontId="32" fillId="38" borderId="0" applyNumberFormat="0" applyBorder="0" applyAlignment="0" applyProtection="0"/>
    <xf numFmtId="0" fontId="18" fillId="39" borderId="0" applyNumberFormat="0" applyBorder="0" applyAlignment="0" applyProtection="0"/>
    <xf numFmtId="0" fontId="32" fillId="40" borderId="0" applyNumberFormat="0" applyBorder="0" applyAlignment="0" applyProtection="0"/>
    <xf numFmtId="0" fontId="18" fillId="29" borderId="0" applyNumberFormat="0" applyBorder="0" applyAlignment="0" applyProtection="0"/>
    <xf numFmtId="0" fontId="32" fillId="41" borderId="0" applyNumberFormat="0" applyBorder="0" applyAlignment="0" applyProtection="0"/>
    <xf numFmtId="0" fontId="18" fillId="31" borderId="0" applyNumberFormat="0" applyBorder="0" applyAlignment="0" applyProtection="0"/>
    <xf numFmtId="0" fontId="32" fillId="42" borderId="0" applyNumberFormat="0" applyBorder="0" applyAlignment="0" applyProtection="0"/>
    <xf numFmtId="0" fontId="18" fillId="43" borderId="0" applyNumberFormat="0" applyBorder="0" applyAlignment="0" applyProtection="0"/>
    <xf numFmtId="0" fontId="33" fillId="44" borderId="1" applyNumberFormat="0" applyAlignment="0" applyProtection="0"/>
    <xf numFmtId="0" fontId="10" fillId="13" borderId="2" applyNumberFormat="0" applyAlignment="0" applyProtection="0"/>
    <xf numFmtId="0" fontId="34" fillId="45" borderId="3" applyNumberFormat="0" applyAlignment="0" applyProtection="0"/>
    <xf numFmtId="0" fontId="11" fillId="46" borderId="4" applyNumberFormat="0" applyAlignment="0" applyProtection="0"/>
    <xf numFmtId="0" fontId="35" fillId="47" borderId="0" applyNumberFormat="0" applyBorder="0" applyAlignment="0" applyProtection="0"/>
    <xf numFmtId="0" fontId="7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48" borderId="7" applyNumberFormat="0" applyAlignment="0" applyProtection="0"/>
    <xf numFmtId="0" fontId="14" fillId="49" borderId="8" applyNumberFormat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42" fillId="45" borderId="1" applyNumberFormat="0" applyAlignment="0" applyProtection="0"/>
    <xf numFmtId="0" fontId="12" fillId="46" borderId="2" applyNumberForma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8" fillId="5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88" applyFont="1" applyBorder="1" applyAlignment="1">
      <alignment horizontal="center" vertical="center" wrapText="1"/>
    </xf>
    <xf numFmtId="166" fontId="4" fillId="55" borderId="2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56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vertical="center" wrapText="1"/>
    </xf>
    <xf numFmtId="166" fontId="4" fillId="57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58" borderId="27" xfId="0" applyFont="1" applyFill="1" applyBorder="1" applyAlignment="1">
      <alignment horizontal="center" vertical="center" wrapText="1"/>
    </xf>
    <xf numFmtId="0" fontId="3" fillId="58" borderId="28" xfId="0" applyFont="1" applyFill="1" applyBorder="1" applyAlignment="1">
      <alignment horizontal="center" vertical="center" wrapText="1"/>
    </xf>
    <xf numFmtId="0" fontId="3" fillId="58" borderId="23" xfId="0" applyFont="1" applyFill="1" applyBorder="1" applyAlignment="1">
      <alignment horizontal="center" vertical="center" wrapText="1"/>
    </xf>
    <xf numFmtId="0" fontId="3" fillId="58" borderId="29" xfId="0" applyFont="1" applyFill="1" applyBorder="1" applyAlignment="1">
      <alignment horizontal="center" vertical="center" wrapText="1"/>
    </xf>
    <xf numFmtId="0" fontId="4" fillId="58" borderId="30" xfId="0" applyFont="1" applyFill="1" applyBorder="1" applyAlignment="1">
      <alignment/>
    </xf>
    <xf numFmtId="0" fontId="4" fillId="58" borderId="3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4" fillId="59" borderId="19" xfId="0" applyFont="1" applyFill="1" applyBorder="1" applyAlignment="1">
      <alignment horizontal="center" vertical="center" wrapText="1"/>
    </xf>
    <xf numFmtId="0" fontId="0" fillId="0" borderId="32" xfId="85" applyFont="1" applyBorder="1" applyAlignment="1">
      <alignment horizontal="center" vertical="center" wrapText="1"/>
      <protection/>
    </xf>
    <xf numFmtId="0" fontId="0" fillId="0" borderId="32" xfId="85" applyNumberForma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58" borderId="33" xfId="0" applyFont="1" applyFill="1" applyBorder="1" applyAlignment="1">
      <alignment horizontal="center" vertical="center"/>
    </xf>
    <xf numFmtId="0" fontId="3" fillId="58" borderId="34" xfId="0" applyFont="1" applyFill="1" applyBorder="1" applyAlignment="1">
      <alignment horizontal="center" vertical="center"/>
    </xf>
    <xf numFmtId="0" fontId="3" fillId="58" borderId="3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36" xfId="85" applyFont="1" applyBorder="1" applyAlignment="1">
      <alignment horizontal="center" vertical="center" wrapText="1"/>
      <protection/>
    </xf>
    <xf numFmtId="0" fontId="0" fillId="0" borderId="37" xfId="85" applyFont="1" applyBorder="1" applyAlignment="1">
      <alignment horizontal="center" vertical="center" wrapText="1"/>
      <protection/>
    </xf>
    <xf numFmtId="0" fontId="0" fillId="0" borderId="25" xfId="85" applyFont="1" applyBorder="1" applyAlignment="1">
      <alignment horizontal="center" vertical="center" wrapText="1"/>
      <protection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y" xfId="101"/>
    <cellStyle name="Zły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zoomScalePageLayoutView="0" workbookViewId="0" topLeftCell="A24">
      <selection activeCell="R22" sqref="R2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27.8515625" style="0" customWidth="1"/>
    <col min="5" max="5" width="23.140625" style="0" customWidth="1"/>
    <col min="6" max="6" width="12.8515625" style="0" customWidth="1"/>
    <col min="7" max="7" width="10.281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  <c r="P1" s="1"/>
    </row>
    <row r="2" spans="2:13" ht="15.75" customHeight="1">
      <c r="B2" s="33" t="s">
        <v>29</v>
      </c>
      <c r="C2" s="34"/>
      <c r="D2" s="34"/>
      <c r="E2" s="34"/>
      <c r="F2" s="34"/>
      <c r="G2" s="34"/>
      <c r="H2" s="34"/>
      <c r="I2" s="35"/>
      <c r="J2" s="33" t="s">
        <v>30</v>
      </c>
      <c r="K2" s="34"/>
      <c r="L2" s="34"/>
      <c r="M2" s="35"/>
    </row>
    <row r="3" spans="2:13" ht="15.75" customHeight="1">
      <c r="B3" s="36"/>
      <c r="C3" s="37"/>
      <c r="D3" s="37"/>
      <c r="E3" s="37"/>
      <c r="F3" s="37"/>
      <c r="G3" s="37"/>
      <c r="H3" s="37"/>
      <c r="I3" s="38"/>
      <c r="J3" s="39"/>
      <c r="K3" s="40"/>
      <c r="L3" s="40"/>
      <c r="M3" s="41"/>
    </row>
    <row r="4" spans="2:13" ht="27.75" customHeight="1" thickBot="1">
      <c r="B4" s="45" t="s">
        <v>28</v>
      </c>
      <c r="C4" s="46"/>
      <c r="D4" s="46"/>
      <c r="E4" s="46"/>
      <c r="F4" s="46"/>
      <c r="G4" s="46"/>
      <c r="H4" s="46"/>
      <c r="I4" s="47"/>
      <c r="J4" s="42"/>
      <c r="K4" s="43"/>
      <c r="L4" s="43"/>
      <c r="M4" s="44"/>
    </row>
    <row r="5" spans="2:13" ht="12.75">
      <c r="B5" s="23"/>
      <c r="C5" s="24"/>
      <c r="D5" s="20" t="s">
        <v>10</v>
      </c>
      <c r="E5" s="20" t="s">
        <v>17</v>
      </c>
      <c r="F5" s="20" t="s">
        <v>24</v>
      </c>
      <c r="G5" s="20" t="s">
        <v>0</v>
      </c>
      <c r="H5" s="21" t="s">
        <v>1</v>
      </c>
      <c r="I5" s="22" t="s">
        <v>12</v>
      </c>
      <c r="J5" s="19" t="s">
        <v>23</v>
      </c>
      <c r="K5" s="20" t="s">
        <v>11</v>
      </c>
      <c r="L5" s="21" t="s">
        <v>19</v>
      </c>
      <c r="M5" s="22" t="s">
        <v>20</v>
      </c>
    </row>
    <row r="6" spans="2:16" ht="84" customHeight="1">
      <c r="B6" s="3" t="s">
        <v>13</v>
      </c>
      <c r="C6" s="3" t="s">
        <v>2</v>
      </c>
      <c r="D6" s="25" t="s">
        <v>26</v>
      </c>
      <c r="E6" s="3" t="s">
        <v>31</v>
      </c>
      <c r="F6" s="3" t="s">
        <v>6</v>
      </c>
      <c r="G6" s="3" t="s">
        <v>5</v>
      </c>
      <c r="H6" s="3" t="s">
        <v>4</v>
      </c>
      <c r="I6" s="3" t="s">
        <v>8</v>
      </c>
      <c r="J6" s="3" t="s">
        <v>22</v>
      </c>
      <c r="K6" s="3" t="s">
        <v>3</v>
      </c>
      <c r="L6" s="26" t="s">
        <v>7</v>
      </c>
      <c r="M6" s="3" t="s">
        <v>9</v>
      </c>
      <c r="N6" s="1"/>
      <c r="O6" s="1"/>
      <c r="P6" s="1"/>
    </row>
    <row r="7" spans="2:16" ht="99.75" customHeight="1">
      <c r="B7" s="3" t="s">
        <v>21</v>
      </c>
      <c r="C7" s="28" t="s">
        <v>41</v>
      </c>
      <c r="D7" s="3"/>
      <c r="E7" s="3"/>
      <c r="F7" s="27" t="s">
        <v>42</v>
      </c>
      <c r="G7" s="27">
        <v>60</v>
      </c>
      <c r="H7" s="4"/>
      <c r="I7" s="5">
        <f>ROUND(G7*H7,2)</f>
        <v>0</v>
      </c>
      <c r="J7" s="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102.75" customHeight="1">
      <c r="B8" s="3" t="s">
        <v>32</v>
      </c>
      <c r="C8" s="28" t="s">
        <v>43</v>
      </c>
      <c r="D8" s="3"/>
      <c r="E8" s="3"/>
      <c r="F8" s="27" t="s">
        <v>42</v>
      </c>
      <c r="G8" s="27">
        <v>1250</v>
      </c>
      <c r="H8" s="4"/>
      <c r="I8" s="5">
        <f aca="true" t="shared" si="0" ref="I8:I22">ROUND(G8*H8,2)</f>
        <v>0</v>
      </c>
      <c r="J8" s="6"/>
      <c r="K8" s="5">
        <f aca="true" t="shared" si="1" ref="K8:K22">ROUND(I8*J8,2)</f>
        <v>0</v>
      </c>
      <c r="L8" s="5">
        <f aca="true" t="shared" si="2" ref="L8:L22">ROUND(M8/G8,2)</f>
        <v>0</v>
      </c>
      <c r="M8" s="5">
        <f aca="true" t="shared" si="3" ref="M8:M22">ROUND(SUM(I8,K8),2)</f>
        <v>0</v>
      </c>
      <c r="N8" s="1"/>
      <c r="O8" s="1"/>
      <c r="P8" s="1"/>
    </row>
    <row r="9" spans="2:16" ht="76.5" customHeight="1">
      <c r="B9" s="3" t="s">
        <v>33</v>
      </c>
      <c r="C9" s="28" t="s">
        <v>44</v>
      </c>
      <c r="D9" s="3"/>
      <c r="E9" s="3"/>
      <c r="F9" s="27" t="s">
        <v>42</v>
      </c>
      <c r="G9" s="27">
        <v>60</v>
      </c>
      <c r="H9" s="4"/>
      <c r="I9" s="5">
        <f t="shared" si="0"/>
        <v>0</v>
      </c>
      <c r="J9" s="6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76.5" customHeight="1">
      <c r="B10" s="3" t="s">
        <v>34</v>
      </c>
      <c r="C10" s="67" t="s">
        <v>45</v>
      </c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1"/>
      <c r="O10" s="1"/>
      <c r="P10" s="1"/>
    </row>
    <row r="11" spans="2:16" ht="76.5" customHeight="1">
      <c r="B11" s="3" t="s">
        <v>46</v>
      </c>
      <c r="C11" s="28" t="s">
        <v>48</v>
      </c>
      <c r="D11" s="3"/>
      <c r="E11" s="3"/>
      <c r="F11" s="27" t="s">
        <v>42</v>
      </c>
      <c r="G11" s="29">
        <v>22667</v>
      </c>
      <c r="H11" s="4"/>
      <c r="I11" s="5">
        <f t="shared" si="0"/>
        <v>0</v>
      </c>
      <c r="J11" s="6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76.5" customHeight="1">
      <c r="B12" s="3" t="s">
        <v>47</v>
      </c>
      <c r="C12" s="28" t="s">
        <v>49</v>
      </c>
      <c r="D12" s="3"/>
      <c r="E12" s="3"/>
      <c r="F12" s="27" t="s">
        <v>42</v>
      </c>
      <c r="G12" s="29">
        <v>10000</v>
      </c>
      <c r="H12" s="4"/>
      <c r="I12" s="5">
        <f t="shared" si="0"/>
        <v>0</v>
      </c>
      <c r="J12" s="6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6" ht="135" customHeight="1">
      <c r="B13" s="3" t="s">
        <v>51</v>
      </c>
      <c r="C13" s="28" t="s">
        <v>50</v>
      </c>
      <c r="D13" s="3"/>
      <c r="E13" s="3"/>
      <c r="F13" s="27" t="s">
        <v>42</v>
      </c>
      <c r="G13" s="29">
        <v>37500</v>
      </c>
      <c r="H13" s="4"/>
      <c r="I13" s="5">
        <f t="shared" si="0"/>
        <v>0</v>
      </c>
      <c r="J13" s="6"/>
      <c r="K13" s="5">
        <f t="shared" si="1"/>
        <v>0</v>
      </c>
      <c r="L13" s="5">
        <f t="shared" si="2"/>
        <v>0</v>
      </c>
      <c r="M13" s="5">
        <f t="shared" si="3"/>
        <v>0</v>
      </c>
      <c r="N13" s="1"/>
      <c r="O13" s="1"/>
      <c r="P13" s="1"/>
    </row>
    <row r="14" spans="2:16" ht="76.5" customHeight="1">
      <c r="B14" s="3" t="s">
        <v>52</v>
      </c>
      <c r="C14" s="28" t="s">
        <v>53</v>
      </c>
      <c r="D14" s="3"/>
      <c r="E14" s="3"/>
      <c r="F14" s="28" t="s">
        <v>42</v>
      </c>
      <c r="G14" s="29">
        <v>2620</v>
      </c>
      <c r="H14" s="4"/>
      <c r="I14" s="5">
        <f t="shared" si="0"/>
        <v>0</v>
      </c>
      <c r="J14" s="6"/>
      <c r="K14" s="5">
        <f t="shared" si="1"/>
        <v>0</v>
      </c>
      <c r="L14" s="5">
        <f t="shared" si="2"/>
        <v>0</v>
      </c>
      <c r="M14" s="5">
        <f t="shared" si="3"/>
        <v>0</v>
      </c>
      <c r="N14" s="1"/>
      <c r="O14" s="1"/>
      <c r="P14" s="1"/>
    </row>
    <row r="15" spans="2:16" ht="76.5" customHeight="1">
      <c r="B15" s="3" t="s">
        <v>35</v>
      </c>
      <c r="C15" s="28" t="s">
        <v>54</v>
      </c>
      <c r="D15" s="3"/>
      <c r="E15" s="3"/>
      <c r="F15" s="28" t="s">
        <v>42</v>
      </c>
      <c r="G15" s="29">
        <v>1310</v>
      </c>
      <c r="H15" s="4"/>
      <c r="I15" s="5">
        <f t="shared" si="0"/>
        <v>0</v>
      </c>
      <c r="J15" s="6"/>
      <c r="K15" s="5">
        <f t="shared" si="1"/>
        <v>0</v>
      </c>
      <c r="L15" s="5">
        <f t="shared" si="2"/>
        <v>0</v>
      </c>
      <c r="M15" s="5">
        <f t="shared" si="3"/>
        <v>0</v>
      </c>
      <c r="N15" s="1"/>
      <c r="O15" s="1"/>
      <c r="P15" s="1"/>
    </row>
    <row r="16" spans="2:16" ht="76.5" customHeight="1">
      <c r="B16" s="3" t="s">
        <v>36</v>
      </c>
      <c r="C16" s="28" t="s">
        <v>55</v>
      </c>
      <c r="D16" s="3"/>
      <c r="E16" s="3"/>
      <c r="F16" s="28" t="s">
        <v>57</v>
      </c>
      <c r="G16" s="29">
        <v>1250</v>
      </c>
      <c r="H16" s="4"/>
      <c r="I16" s="5">
        <f t="shared" si="0"/>
        <v>0</v>
      </c>
      <c r="J16" s="6"/>
      <c r="K16" s="5">
        <f t="shared" si="1"/>
        <v>0</v>
      </c>
      <c r="L16" s="5">
        <f t="shared" si="2"/>
        <v>0</v>
      </c>
      <c r="M16" s="5">
        <f t="shared" si="3"/>
        <v>0</v>
      </c>
      <c r="N16" s="1"/>
      <c r="O16" s="1"/>
      <c r="P16" s="1"/>
    </row>
    <row r="17" spans="2:16" ht="76.5" customHeight="1">
      <c r="B17" s="3" t="s">
        <v>37</v>
      </c>
      <c r="C17" s="28" t="s">
        <v>56</v>
      </c>
      <c r="D17" s="3"/>
      <c r="E17" s="3"/>
      <c r="F17" s="28" t="s">
        <v>57</v>
      </c>
      <c r="G17" s="29">
        <v>18750</v>
      </c>
      <c r="H17" s="4"/>
      <c r="I17" s="5">
        <f t="shared" si="0"/>
        <v>0</v>
      </c>
      <c r="J17" s="6"/>
      <c r="K17" s="5">
        <f t="shared" si="1"/>
        <v>0</v>
      </c>
      <c r="L17" s="5">
        <f t="shared" si="2"/>
        <v>0</v>
      </c>
      <c r="M17" s="5">
        <f t="shared" si="3"/>
        <v>0</v>
      </c>
      <c r="N17" s="1"/>
      <c r="O17" s="1"/>
      <c r="P17" s="1"/>
    </row>
    <row r="18" spans="2:16" ht="76.5" customHeight="1">
      <c r="B18" s="3" t="s">
        <v>38</v>
      </c>
      <c r="C18" s="67" t="s">
        <v>58</v>
      </c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1"/>
      <c r="O18" s="1"/>
      <c r="P18" s="1"/>
    </row>
    <row r="19" spans="2:16" ht="76.5" customHeight="1">
      <c r="B19" s="3" t="s">
        <v>59</v>
      </c>
      <c r="C19" s="30" t="s">
        <v>61</v>
      </c>
      <c r="D19" s="3"/>
      <c r="E19" s="3"/>
      <c r="F19" s="30" t="s">
        <v>57</v>
      </c>
      <c r="G19" s="30">
        <v>2750</v>
      </c>
      <c r="H19" s="4"/>
      <c r="I19" s="5">
        <f t="shared" si="0"/>
        <v>0</v>
      </c>
      <c r="J19" s="6"/>
      <c r="K19" s="5">
        <f t="shared" si="1"/>
        <v>0</v>
      </c>
      <c r="L19" s="5">
        <f t="shared" si="2"/>
        <v>0</v>
      </c>
      <c r="M19" s="5">
        <f t="shared" si="3"/>
        <v>0</v>
      </c>
      <c r="N19" s="1"/>
      <c r="O19" s="1"/>
      <c r="P19" s="1"/>
    </row>
    <row r="20" spans="2:16" ht="76.5" customHeight="1">
      <c r="B20" s="3" t="s">
        <v>60</v>
      </c>
      <c r="C20" s="30" t="s">
        <v>62</v>
      </c>
      <c r="D20" s="3"/>
      <c r="E20" s="3"/>
      <c r="F20" s="30" t="s">
        <v>63</v>
      </c>
      <c r="G20" s="30" t="s">
        <v>64</v>
      </c>
      <c r="H20" s="4"/>
      <c r="I20" s="5" t="e">
        <f t="shared" si="0"/>
        <v>#VALUE!</v>
      </c>
      <c r="J20" s="6"/>
      <c r="K20" s="5" t="e">
        <f t="shared" si="1"/>
        <v>#VALUE!</v>
      </c>
      <c r="L20" s="5" t="e">
        <f t="shared" si="2"/>
        <v>#VALUE!</v>
      </c>
      <c r="M20" s="5" t="e">
        <f t="shared" si="3"/>
        <v>#VALUE!</v>
      </c>
      <c r="N20" s="1"/>
      <c r="O20" s="1"/>
      <c r="P20" s="1"/>
    </row>
    <row r="21" spans="2:16" ht="76.5" customHeight="1">
      <c r="B21" s="3" t="s">
        <v>39</v>
      </c>
      <c r="C21" s="30" t="s">
        <v>65</v>
      </c>
      <c r="D21" s="3"/>
      <c r="E21" s="3"/>
      <c r="F21" s="30" t="s">
        <v>57</v>
      </c>
      <c r="G21" s="32">
        <v>9300</v>
      </c>
      <c r="H21" s="4"/>
      <c r="I21" s="5">
        <f t="shared" si="0"/>
        <v>0</v>
      </c>
      <c r="J21" s="6"/>
      <c r="K21" s="5">
        <f t="shared" si="1"/>
        <v>0</v>
      </c>
      <c r="L21" s="5">
        <f t="shared" si="2"/>
        <v>0</v>
      </c>
      <c r="M21" s="5">
        <f t="shared" si="3"/>
        <v>0</v>
      </c>
      <c r="N21" s="1"/>
      <c r="O21" s="1"/>
      <c r="P21" s="1"/>
    </row>
    <row r="22" spans="2:16" ht="76.5" customHeight="1">
      <c r="B22" s="3" t="s">
        <v>40</v>
      </c>
      <c r="C22" s="31" t="s">
        <v>66</v>
      </c>
      <c r="D22" s="3"/>
      <c r="E22" s="3"/>
      <c r="F22" s="30" t="s">
        <v>67</v>
      </c>
      <c r="G22" s="30">
        <v>24</v>
      </c>
      <c r="H22" s="4"/>
      <c r="I22" s="5">
        <f t="shared" si="0"/>
        <v>0</v>
      </c>
      <c r="J22" s="6"/>
      <c r="K22" s="5">
        <f t="shared" si="1"/>
        <v>0</v>
      </c>
      <c r="L22" s="5">
        <f t="shared" si="2"/>
        <v>0</v>
      </c>
      <c r="M22" s="5">
        <f t="shared" si="3"/>
        <v>0</v>
      </c>
      <c r="N22" s="1"/>
      <c r="O22" s="1"/>
      <c r="P22" s="1"/>
    </row>
    <row r="23" spans="2:17" ht="19.5" customHeight="1" thickBot="1">
      <c r="B23" s="48"/>
      <c r="C23" s="49"/>
      <c r="D23" s="49"/>
      <c r="E23" s="49"/>
      <c r="F23" s="49"/>
      <c r="G23" s="49"/>
      <c r="H23" s="7" t="s">
        <v>14</v>
      </c>
      <c r="I23" s="7">
        <f>SUM(I7:I7)</f>
        <v>0</v>
      </c>
      <c r="J23" s="8"/>
      <c r="K23" s="9"/>
      <c r="L23" s="10"/>
      <c r="M23" s="10"/>
      <c r="N23" s="1"/>
      <c r="O23" s="1"/>
      <c r="P23" s="1"/>
      <c r="Q23" s="2"/>
    </row>
    <row r="24" spans="2:17" ht="19.5" customHeight="1" thickBot="1">
      <c r="B24" s="48"/>
      <c r="C24" s="49"/>
      <c r="D24" s="49"/>
      <c r="E24" s="49"/>
      <c r="F24" s="49"/>
      <c r="G24" s="49"/>
      <c r="H24" s="11"/>
      <c r="I24" s="12"/>
      <c r="J24" s="13" t="s">
        <v>15</v>
      </c>
      <c r="K24" s="13" t="e">
        <f>SUM(K7:K23)</f>
        <v>#VALUE!</v>
      </c>
      <c r="L24" s="14"/>
      <c r="M24" s="15"/>
      <c r="N24" s="1"/>
      <c r="O24" s="1"/>
      <c r="P24" s="1"/>
      <c r="Q24" s="2"/>
    </row>
    <row r="25" spans="2:16" ht="24" customHeight="1" thickBot="1">
      <c r="B25" s="50"/>
      <c r="C25" s="51"/>
      <c r="D25" s="51"/>
      <c r="E25" s="51"/>
      <c r="F25" s="51"/>
      <c r="G25" s="51"/>
      <c r="H25" s="16"/>
      <c r="I25" s="5"/>
      <c r="J25" s="10"/>
      <c r="K25" s="10"/>
      <c r="L25" s="17" t="s">
        <v>16</v>
      </c>
      <c r="M25" s="17" t="e">
        <f>SUM(M7:M24)</f>
        <v>#VALUE!</v>
      </c>
      <c r="N25" s="1"/>
      <c r="O25" s="1"/>
      <c r="P25" s="1"/>
    </row>
    <row r="26" spans="2:16" ht="21.75" customHeight="1">
      <c r="B26" s="52" t="s">
        <v>25</v>
      </c>
      <c r="C26" s="53"/>
      <c r="D26" s="53"/>
      <c r="E26" s="53"/>
      <c r="F26" s="53"/>
      <c r="G26" s="53"/>
      <c r="H26" s="54"/>
      <c r="I26" s="58" t="s">
        <v>18</v>
      </c>
      <c r="J26" s="59"/>
      <c r="K26" s="59"/>
      <c r="L26" s="59"/>
      <c r="M26" s="60"/>
      <c r="N26" s="1"/>
      <c r="O26" s="1"/>
      <c r="P26" s="1"/>
    </row>
    <row r="27" spans="2:16" ht="26.25" customHeight="1">
      <c r="B27" s="55"/>
      <c r="C27" s="56"/>
      <c r="D27" s="56"/>
      <c r="E27" s="56"/>
      <c r="F27" s="56"/>
      <c r="G27" s="56"/>
      <c r="H27" s="57"/>
      <c r="I27" s="58"/>
      <c r="J27" s="59"/>
      <c r="K27" s="59"/>
      <c r="L27" s="59"/>
      <c r="M27" s="60"/>
      <c r="N27" s="1"/>
      <c r="O27" s="1"/>
      <c r="P27" s="1"/>
    </row>
    <row r="28" spans="2:16" ht="59.25" customHeight="1">
      <c r="B28" s="64" t="s">
        <v>27</v>
      </c>
      <c r="C28" s="65"/>
      <c r="D28" s="65"/>
      <c r="E28" s="65"/>
      <c r="F28" s="65"/>
      <c r="G28" s="65"/>
      <c r="H28" s="66"/>
      <c r="I28" s="61"/>
      <c r="J28" s="62"/>
      <c r="K28" s="62"/>
      <c r="L28" s="62"/>
      <c r="M28" s="63"/>
      <c r="N28" s="1"/>
      <c r="O28" s="1"/>
      <c r="P28" s="1"/>
    </row>
  </sheetData>
  <sheetProtection/>
  <mergeCells count="9">
    <mergeCell ref="B2:I3"/>
    <mergeCell ref="J2:M4"/>
    <mergeCell ref="B4:I4"/>
    <mergeCell ref="B23:G25"/>
    <mergeCell ref="B26:H27"/>
    <mergeCell ref="I26:M28"/>
    <mergeCell ref="B28:H28"/>
    <mergeCell ref="C10:M10"/>
    <mergeCell ref="C18:M1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2022-01-07T10:18:21Z</dcterms:modified>
  <cp:category/>
  <cp:version/>
  <cp:contentType/>
  <cp:contentStatus/>
</cp:coreProperties>
</file>